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 filterPrivacy="1"/>
  <bookViews>
    <workbookView xWindow="0" yWindow="0" windowWidth="22260" windowHeight="12648"/>
  </bookViews>
  <sheets>
    <sheet name="Transactions" sheetId="1" r:id="rId1"/>
    <sheet name="PL" sheetId="2" r:id="rId2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18" i="2" l="1"/>
  <c r="C18" i="2"/>
  <c r="B18" i="2"/>
  <c r="C12" i="2"/>
  <c r="C13" i="2"/>
  <c r="C14" i="2"/>
  <c r="C15" i="2"/>
  <c r="C16" i="2"/>
  <c r="C11" i="2"/>
  <c r="B16" i="2"/>
  <c r="B15" i="2"/>
  <c r="B14" i="2"/>
  <c r="B13" i="2"/>
  <c r="C13" i="1"/>
  <c r="C16" i="1"/>
  <c r="C15" i="1"/>
  <c r="C8" i="1"/>
  <c r="D16" i="1"/>
  <c r="D15" i="1"/>
  <c r="D13" i="1"/>
  <c r="D8" i="1"/>
  <c r="B12" i="2"/>
  <c r="B11" i="2"/>
  <c r="B7" i="2"/>
  <c r="A7" i="2"/>
  <c r="B6" i="2"/>
  <c r="A15" i="2"/>
  <c r="A14" i="2"/>
  <c r="A13" i="2"/>
  <c r="A12" i="2"/>
  <c r="A11" i="2"/>
  <c r="A6" i="2"/>
  <c r="F10" i="1"/>
  <c r="F9" i="1"/>
  <c r="F8" i="1"/>
  <c r="F7" i="1"/>
  <c r="F6" i="1"/>
  <c r="F4" i="1"/>
  <c r="F3" i="1"/>
  <c r="B8" i="2" l="1"/>
  <c r="C8" i="2" s="1"/>
  <c r="C6" i="2" l="1"/>
  <c r="C7" i="2"/>
</calcChain>
</file>

<file path=xl/sharedStrings.xml><?xml version="1.0" encoding="utf-8"?>
<sst xmlns="http://schemas.openxmlformats.org/spreadsheetml/2006/main" count="47" uniqueCount="39">
  <si>
    <t>Date</t>
  </si>
  <si>
    <t xml:space="preserve"> Amount ($) </t>
  </si>
  <si>
    <t>Transaction Details</t>
  </si>
  <si>
    <t>Category in my chart of accounts</t>
  </si>
  <si>
    <t>My Chart of Accounts</t>
  </si>
  <si>
    <t>4 - Liabilities</t>
  </si>
  <si>
    <t>5 - Equity</t>
  </si>
  <si>
    <t>1-Revenue</t>
    <phoneticPr fontId="1" type="noConversion"/>
  </si>
  <si>
    <t>2-1 Telephone Expense (mobile)</t>
    <phoneticPr fontId="1" type="noConversion"/>
  </si>
  <si>
    <t>2-3 Expense - Clothes</t>
    <phoneticPr fontId="1" type="noConversion"/>
  </si>
  <si>
    <t>2-2 General Living Expenses (Food, transport, ect.)</t>
  </si>
  <si>
    <t>2-4 Expense - Print</t>
    <phoneticPr fontId="1" type="noConversion"/>
  </si>
  <si>
    <t>2-5 Expense - Rent</t>
    <phoneticPr fontId="1" type="noConversion"/>
  </si>
  <si>
    <t>2018/10/210</t>
  </si>
  <si>
    <t>2- Expense</t>
    <phoneticPr fontId="1" type="noConversion"/>
  </si>
  <si>
    <t>2-5 Expense - Print</t>
    <phoneticPr fontId="1" type="noConversion"/>
  </si>
  <si>
    <t>2-4 Expense - Rent</t>
    <phoneticPr fontId="1" type="noConversion"/>
  </si>
  <si>
    <t xml:space="preserve">3- Asset </t>
    <phoneticPr fontId="1" type="noConversion"/>
  </si>
  <si>
    <t>3-1 Cash at bank</t>
    <phoneticPr fontId="1" type="noConversion"/>
  </si>
  <si>
    <t>2-2 General Living Expenses (Food, transport)</t>
    <phoneticPr fontId="1" type="noConversion"/>
  </si>
  <si>
    <t xml:space="preserve">Mingxin Guo </t>
    <phoneticPr fontId="1" type="noConversion"/>
  </si>
  <si>
    <t>Income Statement</t>
  </si>
  <si>
    <t>For the month ended 31 Octobor 2018</t>
    <phoneticPr fontId="1" type="noConversion"/>
  </si>
  <si>
    <t>INCOME</t>
  </si>
  <si>
    <t>TOTAL INCOME</t>
    <phoneticPr fontId="1" type="noConversion"/>
  </si>
  <si>
    <t>EXPENSE</t>
    <phoneticPr fontId="1" type="noConversion"/>
  </si>
  <si>
    <t>TOTAL EXPENSE</t>
    <phoneticPr fontId="1" type="noConversion"/>
  </si>
  <si>
    <t>Profit / (Loss) for the period</t>
  </si>
  <si>
    <t>$</t>
    <phoneticPr fontId="1" type="noConversion"/>
  </si>
  <si>
    <t>1-1 Interest Income</t>
    <phoneticPr fontId="1" type="noConversion"/>
  </si>
  <si>
    <t>1-2 Income - salary and wages</t>
    <phoneticPr fontId="1" type="noConversion"/>
  </si>
  <si>
    <t>PAYMENT TO COLES MASTERCARD</t>
  </si>
  <si>
    <t>PAYMENT TO MIKI CARD</t>
    <phoneticPr fontId="1" type="noConversion"/>
  </si>
  <si>
    <t>PAYMENT TO H&amp;M</t>
    <phoneticPr fontId="1" type="noConversion"/>
  </si>
  <si>
    <t>SALARY FROM TRANSLATION JOB</t>
    <phoneticPr fontId="1" type="noConversion"/>
  </si>
  <si>
    <t>PAYMENT FOR RENT BY CREDIT CARD</t>
    <phoneticPr fontId="1" type="noConversion"/>
  </si>
  <si>
    <t>CQU PRINT SYSTEM TOP UP</t>
    <phoneticPr fontId="1" type="noConversion"/>
  </si>
  <si>
    <t>INTEREST FROM COMMONWEALTH BANK</t>
    <phoneticPr fontId="1" type="noConversion"/>
  </si>
  <si>
    <t>PREPAID SIM FOR OCT.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</si>
</sst>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176" formatCode="\$#,##0.00;\-\$#,##0.00"/>
    <numFmt numFmtId="177" formatCode="0.0%"/>
    <numFmt numFmtId="178" formatCode="0.0"/>
    <numFmt numFmtId="179" formatCode="0.0_ "/>
  </numFmts>
  <fonts count="11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color theme="1"/>
      <name val="等线"/>
      <family val="2"/>
      <scheme val="minor"/>
    </font>
    <font>
      <sz val="11"/>
      <color theme="1"/>
      <name val="Arial"/>
      <family val="2"/>
    </font>
    <font>
      <b/>
      <sz val="11"/>
      <color theme="1"/>
      <name val="等线"/>
      <family val="2"/>
      <scheme val="minor"/>
    </font>
    <font>
      <b/>
      <sz val="11"/>
      <color theme="1"/>
      <name val="等线"/>
      <family val="3"/>
      <charset val="134"/>
      <scheme val="minor"/>
    </font>
    <font>
      <sz val="11"/>
      <color theme="1"/>
      <name val="等线"/>
      <family val="3"/>
      <charset val="134"/>
      <scheme val="minor"/>
    </font>
    <font>
      <b/>
      <sz val="11"/>
      <color rgb="FF000000"/>
      <name val="等线"/>
      <family val="3"/>
      <charset val="134"/>
      <scheme val="minor"/>
    </font>
    <font>
      <b/>
      <i/>
      <sz val="11"/>
      <color rgb="FF000000"/>
      <name val="等线"/>
      <family val="3"/>
      <charset val="134"/>
      <scheme val="minor"/>
    </font>
    <font>
      <b/>
      <sz val="11"/>
      <color rgb="FF000000"/>
      <name val="Calibri"/>
      <family val="2"/>
    </font>
    <font>
      <sz val="11"/>
      <color rgb="FF000000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9" fontId="2" fillId="0" borderId="0" applyFont="0" applyFill="0" applyBorder="0" applyAlignment="0" applyProtection="0">
      <alignment vertical="center"/>
    </xf>
  </cellStyleXfs>
  <cellXfs count="31">
    <xf numFmtId="0" fontId="0" fillId="0" borderId="0" xfId="0"/>
    <xf numFmtId="0" fontId="4" fillId="0" borderId="0" xfId="0" applyFont="1"/>
    <xf numFmtId="0" fontId="5" fillId="0" borderId="0" xfId="0" applyFont="1"/>
    <xf numFmtId="0" fontId="5" fillId="0" borderId="0" xfId="0" applyFont="1" applyAlignment="1">
      <alignment horizontal="center"/>
    </xf>
    <xf numFmtId="0" fontId="6" fillId="0" borderId="0" xfId="0" applyFont="1"/>
    <xf numFmtId="0" fontId="3" fillId="0" borderId="0" xfId="0" applyFont="1" applyAlignment="1">
      <alignment horizontal="right" vertical="center"/>
    </xf>
    <xf numFmtId="14" fontId="3" fillId="0" borderId="0" xfId="0" applyNumberFormat="1" applyFont="1" applyAlignment="1">
      <alignment horizontal="right" vertical="center"/>
    </xf>
    <xf numFmtId="176" fontId="6" fillId="0" borderId="0" xfId="0" applyNumberFormat="1" applyFont="1"/>
    <xf numFmtId="177" fontId="6" fillId="0" borderId="0" xfId="1" applyNumberFormat="1" applyFont="1" applyAlignment="1"/>
    <xf numFmtId="0" fontId="5" fillId="0" borderId="3" xfId="0" applyFont="1" applyBorder="1"/>
    <xf numFmtId="176" fontId="5" fillId="0" borderId="3" xfId="0" applyNumberFormat="1" applyFont="1" applyBorder="1"/>
    <xf numFmtId="177" fontId="5" fillId="0" borderId="3" xfId="0" applyNumberFormat="1" applyFont="1" applyBorder="1"/>
    <xf numFmtId="177" fontId="5" fillId="0" borderId="3" xfId="1" applyNumberFormat="1" applyFont="1" applyBorder="1" applyAlignment="1"/>
    <xf numFmtId="0" fontId="7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0" fillId="0" borderId="0" xfId="0" applyFont="1" applyAlignment="1">
      <alignment horizontal="center"/>
    </xf>
    <xf numFmtId="0" fontId="9" fillId="0" borderId="0" xfId="0" applyFont="1" applyFill="1" applyBorder="1" applyAlignment="1">
      <alignment horizontal="center" vertical="center"/>
    </xf>
    <xf numFmtId="14" fontId="10" fillId="0" borderId="1" xfId="0" applyNumberFormat="1" applyFont="1" applyBorder="1" applyAlignment="1">
      <alignment horizontal="right" vertical="center"/>
    </xf>
    <xf numFmtId="178" fontId="10" fillId="0" borderId="1" xfId="0" applyNumberFormat="1" applyFont="1" applyBorder="1" applyAlignment="1">
      <alignment horizontal="center" vertical="center"/>
    </xf>
    <xf numFmtId="0" fontId="6" fillId="0" borderId="1" xfId="0" applyFont="1" applyBorder="1" applyAlignment="1">
      <alignment horizontal="left" vertical="center"/>
    </xf>
    <xf numFmtId="0" fontId="0" fillId="0" borderId="0" xfId="0" applyFont="1"/>
    <xf numFmtId="0" fontId="10" fillId="0" borderId="1" xfId="0" applyFont="1" applyBorder="1" applyAlignment="1">
      <alignment horizontal="left" vertical="center"/>
    </xf>
    <xf numFmtId="0" fontId="6" fillId="0" borderId="1" xfId="0" applyFont="1" applyFill="1" applyBorder="1" applyAlignment="1">
      <alignment horizontal="left" vertical="center"/>
    </xf>
    <xf numFmtId="179" fontId="10" fillId="0" borderId="1" xfId="0" applyNumberFormat="1" applyFont="1" applyBorder="1" applyAlignment="1">
      <alignment horizontal="center" vertical="center"/>
    </xf>
    <xf numFmtId="0" fontId="6" fillId="0" borderId="1" xfId="0" applyFont="1" applyBorder="1" applyAlignment="1">
      <alignment horizontal="left"/>
    </xf>
    <xf numFmtId="178" fontId="10" fillId="0" borderId="1" xfId="0" applyNumberFormat="1" applyFont="1" applyBorder="1" applyAlignment="1">
      <alignment horizontal="left" vertical="center"/>
    </xf>
    <xf numFmtId="0" fontId="0" fillId="0" borderId="0" xfId="0" applyFont="1" applyAlignment="1">
      <alignment horizontal="right"/>
    </xf>
    <xf numFmtId="0" fontId="6" fillId="0" borderId="2" xfId="0" applyFont="1" applyBorder="1"/>
    <xf numFmtId="176" fontId="6" fillId="0" borderId="2" xfId="0" applyNumberFormat="1" applyFont="1" applyBorder="1"/>
    <xf numFmtId="177" fontId="6" fillId="0" borderId="2" xfId="1" applyNumberFormat="1" applyFont="1" applyBorder="1" applyAlignment="1"/>
    <xf numFmtId="0" fontId="5" fillId="0" borderId="0" xfId="0" applyFont="1" applyAlignment="1">
      <alignment horizontal="center"/>
    </xf>
  </cellXfs>
  <cellStyles count="2">
    <cellStyle name="百分比" xfId="1" builtinId="5"/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45"/>
  <sheetViews>
    <sheetView tabSelected="1" zoomScale="130" zoomScaleNormal="130" workbookViewId="0">
      <selection activeCell="C8" sqref="C8"/>
    </sheetView>
  </sheetViews>
  <sheetFormatPr defaultRowHeight="13.8" x14ac:dyDescent="0.25"/>
  <cols>
    <col min="1" max="1" width="11.21875" style="26" bestFit="1" customWidth="1"/>
    <col min="2" max="2" width="13.5546875" style="15" bestFit="1" customWidth="1"/>
    <col min="3" max="3" width="36.77734375" style="20" bestFit="1" customWidth="1"/>
    <col min="4" max="4" width="47.44140625" style="20" bestFit="1" customWidth="1"/>
    <col min="5" max="5" width="8.88671875" style="20"/>
    <col min="6" max="6" width="43" style="20" bestFit="1" customWidth="1"/>
    <col min="7" max="16384" width="8.88671875" style="20"/>
  </cols>
  <sheetData>
    <row r="1" spans="1:6" s="15" customFormat="1" ht="14.4" x14ac:dyDescent="0.25">
      <c r="A1" s="13" t="s">
        <v>0</v>
      </c>
      <c r="B1" s="13" t="s">
        <v>1</v>
      </c>
      <c r="C1" s="13" t="s">
        <v>2</v>
      </c>
      <c r="D1" s="14" t="s">
        <v>3</v>
      </c>
      <c r="F1" s="16" t="s">
        <v>4</v>
      </c>
    </row>
    <row r="2" spans="1:6" x14ac:dyDescent="0.25">
      <c r="A2" s="17">
        <v>43374</v>
      </c>
      <c r="B2" s="18">
        <v>13</v>
      </c>
      <c r="C2" s="19" t="s">
        <v>37</v>
      </c>
      <c r="D2" s="19" t="s">
        <v>29</v>
      </c>
      <c r="F2" s="2" t="s">
        <v>7</v>
      </c>
    </row>
    <row r="3" spans="1:6" x14ac:dyDescent="0.25">
      <c r="A3" s="17">
        <v>43376</v>
      </c>
      <c r="B3" s="18">
        <v>-25</v>
      </c>
      <c r="C3" s="19" t="s">
        <v>38</v>
      </c>
      <c r="D3" s="19" t="s">
        <v>8</v>
      </c>
      <c r="F3" s="20" t="str">
        <f>D2</f>
        <v>1-1 Interest Income</v>
      </c>
    </row>
    <row r="4" spans="1:6" x14ac:dyDescent="0.25">
      <c r="A4" s="17">
        <v>43376</v>
      </c>
      <c r="B4" s="18">
        <v>-150</v>
      </c>
      <c r="C4" s="21" t="s">
        <v>31</v>
      </c>
      <c r="D4" s="19" t="s">
        <v>19</v>
      </c>
      <c r="F4" s="20" t="str">
        <f>D7</f>
        <v>1-2 Income - salary and wages</v>
      </c>
    </row>
    <row r="5" spans="1:6" x14ac:dyDescent="0.25">
      <c r="A5" s="17">
        <v>43376</v>
      </c>
      <c r="B5" s="18">
        <v>-97.5</v>
      </c>
      <c r="C5" s="21" t="s">
        <v>33</v>
      </c>
      <c r="D5" s="19" t="s">
        <v>9</v>
      </c>
      <c r="F5" s="2" t="s">
        <v>14</v>
      </c>
    </row>
    <row r="6" spans="1:6" x14ac:dyDescent="0.25">
      <c r="A6" s="17">
        <v>43377</v>
      </c>
      <c r="B6" s="18">
        <v>-20.7</v>
      </c>
      <c r="C6" s="21" t="s">
        <v>31</v>
      </c>
      <c r="D6" s="22" t="s">
        <v>19</v>
      </c>
      <c r="F6" s="20" t="str">
        <f>D3</f>
        <v>2-1 Telephone Expense (mobile)</v>
      </c>
    </row>
    <row r="7" spans="1:6" x14ac:dyDescent="0.25">
      <c r="A7" s="17">
        <v>43383</v>
      </c>
      <c r="B7" s="18">
        <v>150.80000000000001</v>
      </c>
      <c r="C7" s="19" t="s">
        <v>34</v>
      </c>
      <c r="D7" s="19" t="s">
        <v>30</v>
      </c>
      <c r="F7" s="20" t="str">
        <f>D4</f>
        <v>2-2 General Living Expenses (Food, transport)</v>
      </c>
    </row>
    <row r="8" spans="1:6" x14ac:dyDescent="0.25">
      <c r="A8" s="17">
        <v>43384</v>
      </c>
      <c r="B8" s="18">
        <v>50.6</v>
      </c>
      <c r="C8" s="21" t="str">
        <f>C7</f>
        <v>SALARY FROM TRANSLATION JOB</v>
      </c>
      <c r="D8" s="19" t="str">
        <f>D7</f>
        <v>1-2 Income - salary and wages</v>
      </c>
      <c r="F8" s="20" t="str">
        <f>D5</f>
        <v>2-3 Expense - Clothes</v>
      </c>
    </row>
    <row r="9" spans="1:6" x14ac:dyDescent="0.25">
      <c r="A9" s="17">
        <v>43384</v>
      </c>
      <c r="B9" s="23">
        <v>-160</v>
      </c>
      <c r="C9" s="24" t="s">
        <v>35</v>
      </c>
      <c r="D9" s="22" t="s">
        <v>16</v>
      </c>
      <c r="F9" s="20" t="str">
        <f>D9</f>
        <v>2-4 Expense - Rent</v>
      </c>
    </row>
    <row r="10" spans="1:6" x14ac:dyDescent="0.25">
      <c r="A10" s="17">
        <v>43389</v>
      </c>
      <c r="B10" s="23">
        <v>-10</v>
      </c>
      <c r="C10" s="25" t="s">
        <v>36</v>
      </c>
      <c r="D10" s="22" t="s">
        <v>15</v>
      </c>
      <c r="F10" s="20" t="str">
        <f>D10</f>
        <v>2-5 Expense - Print</v>
      </c>
    </row>
    <row r="11" spans="1:6" x14ac:dyDescent="0.25">
      <c r="A11" s="17">
        <v>43389</v>
      </c>
      <c r="B11" s="23">
        <v>-60.7</v>
      </c>
      <c r="C11" s="21" t="s">
        <v>32</v>
      </c>
      <c r="D11" s="19" t="s">
        <v>10</v>
      </c>
      <c r="F11" s="2" t="s">
        <v>17</v>
      </c>
    </row>
    <row r="12" spans="1:6" x14ac:dyDescent="0.25">
      <c r="A12" s="17">
        <v>43390</v>
      </c>
      <c r="B12" s="23">
        <v>-12.1</v>
      </c>
      <c r="C12" s="21" t="s">
        <v>31</v>
      </c>
      <c r="D12" s="19" t="s">
        <v>10</v>
      </c>
      <c r="F12" s="20" t="s">
        <v>18</v>
      </c>
    </row>
    <row r="13" spans="1:6" x14ac:dyDescent="0.25">
      <c r="A13" s="17">
        <v>43391</v>
      </c>
      <c r="B13" s="18">
        <v>180</v>
      </c>
      <c r="C13" s="24" t="str">
        <f>C7</f>
        <v>SALARY FROM TRANSLATION JOB</v>
      </c>
      <c r="D13" s="19" t="str">
        <f>D7</f>
        <v>1-2 Income - salary and wages</v>
      </c>
      <c r="F13" s="1" t="s">
        <v>5</v>
      </c>
    </row>
    <row r="14" spans="1:6" x14ac:dyDescent="0.25">
      <c r="A14" s="17">
        <v>43391</v>
      </c>
      <c r="B14" s="23">
        <v>-2.7</v>
      </c>
      <c r="C14" s="25" t="s">
        <v>36</v>
      </c>
      <c r="D14" s="19" t="s">
        <v>11</v>
      </c>
      <c r="F14" s="1" t="s">
        <v>6</v>
      </c>
    </row>
    <row r="15" spans="1:6" x14ac:dyDescent="0.25">
      <c r="A15" s="17">
        <v>43396</v>
      </c>
      <c r="B15" s="18">
        <v>50</v>
      </c>
      <c r="C15" s="24" t="str">
        <f>C8</f>
        <v>SALARY FROM TRANSLATION JOB</v>
      </c>
      <c r="D15" s="19" t="str">
        <f>D7</f>
        <v>1-2 Income - salary and wages</v>
      </c>
    </row>
    <row r="16" spans="1:6" x14ac:dyDescent="0.25">
      <c r="A16" s="17" t="s">
        <v>13</v>
      </c>
      <c r="B16" s="18">
        <v>169.8</v>
      </c>
      <c r="C16" s="24" t="str">
        <f>C15</f>
        <v>SALARY FROM TRANSLATION JOB</v>
      </c>
      <c r="D16" s="19" t="str">
        <f>D7</f>
        <v>1-2 Income - salary and wages</v>
      </c>
    </row>
    <row r="17" spans="1:4" x14ac:dyDescent="0.25">
      <c r="A17" s="17">
        <v>43400</v>
      </c>
      <c r="B17" s="23">
        <v>-15.7</v>
      </c>
      <c r="C17" s="21" t="s">
        <v>31</v>
      </c>
      <c r="D17" s="22" t="s">
        <v>10</v>
      </c>
    </row>
    <row r="18" spans="1:4" x14ac:dyDescent="0.25">
      <c r="A18" s="17">
        <v>43400</v>
      </c>
      <c r="B18" s="23">
        <v>-160</v>
      </c>
      <c r="C18" s="24" t="s">
        <v>35</v>
      </c>
      <c r="D18" s="22" t="s">
        <v>12</v>
      </c>
    </row>
    <row r="19" spans="1:4" x14ac:dyDescent="0.25">
      <c r="A19" s="5"/>
    </row>
    <row r="20" spans="1:4" x14ac:dyDescent="0.25">
      <c r="A20" s="5"/>
    </row>
    <row r="21" spans="1:4" x14ac:dyDescent="0.25">
      <c r="A21" s="6"/>
    </row>
    <row r="22" spans="1:4" x14ac:dyDescent="0.25">
      <c r="A22" s="5"/>
    </row>
    <row r="23" spans="1:4" x14ac:dyDescent="0.25">
      <c r="A23" s="5"/>
    </row>
    <row r="24" spans="1:4" x14ac:dyDescent="0.25">
      <c r="A24" s="5"/>
    </row>
    <row r="25" spans="1:4" x14ac:dyDescent="0.25">
      <c r="A25" s="5"/>
    </row>
    <row r="26" spans="1:4" x14ac:dyDescent="0.25">
      <c r="A26" s="5"/>
    </row>
    <row r="27" spans="1:4" x14ac:dyDescent="0.25">
      <c r="A27" s="5"/>
    </row>
    <row r="28" spans="1:4" x14ac:dyDescent="0.25">
      <c r="A28" s="5"/>
    </row>
    <row r="29" spans="1:4" x14ac:dyDescent="0.25">
      <c r="A29" s="6"/>
    </row>
    <row r="30" spans="1:4" x14ac:dyDescent="0.25">
      <c r="A30" s="5"/>
    </row>
    <row r="31" spans="1:4" x14ac:dyDescent="0.25">
      <c r="A31" s="5"/>
    </row>
    <row r="32" spans="1:4" x14ac:dyDescent="0.25">
      <c r="A32" s="5"/>
    </row>
    <row r="33" spans="1:1" x14ac:dyDescent="0.25">
      <c r="A33" s="5"/>
    </row>
    <row r="34" spans="1:1" x14ac:dyDescent="0.25">
      <c r="A34" s="5"/>
    </row>
    <row r="35" spans="1:1" x14ac:dyDescent="0.25">
      <c r="A35" s="5"/>
    </row>
    <row r="36" spans="1:1" x14ac:dyDescent="0.25">
      <c r="A36" s="5"/>
    </row>
    <row r="37" spans="1:1" x14ac:dyDescent="0.25">
      <c r="A37" s="5"/>
    </row>
    <row r="38" spans="1:1" x14ac:dyDescent="0.25">
      <c r="A38" s="5"/>
    </row>
    <row r="39" spans="1:1" x14ac:dyDescent="0.25">
      <c r="A39" s="5"/>
    </row>
    <row r="40" spans="1:1" x14ac:dyDescent="0.25">
      <c r="A40" s="6"/>
    </row>
    <row r="41" spans="1:1" x14ac:dyDescent="0.25">
      <c r="A41" s="5"/>
    </row>
    <row r="42" spans="1:1" x14ac:dyDescent="0.25">
      <c r="A42" s="5"/>
    </row>
    <row r="43" spans="1:1" x14ac:dyDescent="0.25">
      <c r="A43" s="5"/>
    </row>
    <row r="44" spans="1:1" x14ac:dyDescent="0.25">
      <c r="A44" s="5"/>
    </row>
    <row r="45" spans="1:1" x14ac:dyDescent="0.25">
      <c r="A45" s="5"/>
    </row>
    <row r="46" spans="1:1" x14ac:dyDescent="0.25">
      <c r="A46" s="5"/>
    </row>
    <row r="47" spans="1:1" x14ac:dyDescent="0.25">
      <c r="A47" s="5"/>
    </row>
    <row r="48" spans="1:1" x14ac:dyDescent="0.25">
      <c r="A48" s="6"/>
    </row>
    <row r="49" spans="1:1" x14ac:dyDescent="0.25">
      <c r="A49" s="5"/>
    </row>
    <row r="50" spans="1:1" x14ac:dyDescent="0.25">
      <c r="A50" s="5"/>
    </row>
    <row r="51" spans="1:1" x14ac:dyDescent="0.25">
      <c r="A51" s="5"/>
    </row>
    <row r="52" spans="1:1" x14ac:dyDescent="0.25">
      <c r="A52" s="5"/>
    </row>
    <row r="53" spans="1:1" x14ac:dyDescent="0.25">
      <c r="A53" s="5"/>
    </row>
    <row r="54" spans="1:1" x14ac:dyDescent="0.25">
      <c r="A54" s="5"/>
    </row>
    <row r="55" spans="1:1" x14ac:dyDescent="0.25">
      <c r="A55" s="5"/>
    </row>
    <row r="56" spans="1:1" x14ac:dyDescent="0.25">
      <c r="A56" s="6"/>
    </row>
    <row r="57" spans="1:1" x14ac:dyDescent="0.25">
      <c r="A57" s="5"/>
    </row>
    <row r="58" spans="1:1" x14ac:dyDescent="0.25">
      <c r="A58" s="5"/>
    </row>
    <row r="59" spans="1:1" x14ac:dyDescent="0.25">
      <c r="A59" s="5"/>
    </row>
    <row r="60" spans="1:1" x14ac:dyDescent="0.25">
      <c r="A60" s="5"/>
    </row>
    <row r="61" spans="1:1" x14ac:dyDescent="0.25">
      <c r="A61" s="5"/>
    </row>
    <row r="62" spans="1:1" x14ac:dyDescent="0.25">
      <c r="A62" s="5"/>
    </row>
    <row r="63" spans="1:1" x14ac:dyDescent="0.25">
      <c r="A63" s="5"/>
    </row>
    <row r="64" spans="1:1" x14ac:dyDescent="0.25">
      <c r="A64" s="5"/>
    </row>
    <row r="65" spans="1:1" x14ac:dyDescent="0.25">
      <c r="A65" s="6"/>
    </row>
    <row r="66" spans="1:1" x14ac:dyDescent="0.25">
      <c r="A66" s="5"/>
    </row>
    <row r="67" spans="1:1" x14ac:dyDescent="0.25">
      <c r="A67" s="5"/>
    </row>
    <row r="68" spans="1:1" x14ac:dyDescent="0.25">
      <c r="A68" s="5"/>
    </row>
    <row r="69" spans="1:1" x14ac:dyDescent="0.25">
      <c r="A69" s="5"/>
    </row>
    <row r="70" spans="1:1" x14ac:dyDescent="0.25">
      <c r="A70" s="5"/>
    </row>
    <row r="71" spans="1:1" x14ac:dyDescent="0.25">
      <c r="A71" s="5"/>
    </row>
    <row r="72" spans="1:1" x14ac:dyDescent="0.25">
      <c r="A72" s="5"/>
    </row>
    <row r="73" spans="1:1" x14ac:dyDescent="0.25">
      <c r="A73" s="5"/>
    </row>
    <row r="74" spans="1:1" x14ac:dyDescent="0.25">
      <c r="A74" s="5"/>
    </row>
    <row r="75" spans="1:1" x14ac:dyDescent="0.25">
      <c r="A75" s="6"/>
    </row>
    <row r="76" spans="1:1" x14ac:dyDescent="0.25">
      <c r="A76" s="5"/>
    </row>
    <row r="77" spans="1:1" x14ac:dyDescent="0.25">
      <c r="A77" s="5"/>
    </row>
    <row r="78" spans="1:1" x14ac:dyDescent="0.25">
      <c r="A78" s="5"/>
    </row>
    <row r="79" spans="1:1" x14ac:dyDescent="0.25">
      <c r="A79" s="5"/>
    </row>
    <row r="80" spans="1:1" x14ac:dyDescent="0.25">
      <c r="A80" s="5"/>
    </row>
    <row r="81" spans="1:1" x14ac:dyDescent="0.25">
      <c r="A81" s="5"/>
    </row>
    <row r="82" spans="1:1" x14ac:dyDescent="0.25">
      <c r="A82" s="5"/>
    </row>
    <row r="83" spans="1:1" x14ac:dyDescent="0.25">
      <c r="A83" s="5"/>
    </row>
    <row r="84" spans="1:1" x14ac:dyDescent="0.25">
      <c r="A84" s="5"/>
    </row>
    <row r="85" spans="1:1" x14ac:dyDescent="0.25">
      <c r="A85" s="6"/>
    </row>
    <row r="86" spans="1:1" x14ac:dyDescent="0.25">
      <c r="A86" s="5"/>
    </row>
    <row r="87" spans="1:1" x14ac:dyDescent="0.25">
      <c r="A87" s="5"/>
    </row>
    <row r="88" spans="1:1" x14ac:dyDescent="0.25">
      <c r="A88" s="5"/>
    </row>
    <row r="89" spans="1:1" x14ac:dyDescent="0.25">
      <c r="A89" s="5"/>
    </row>
    <row r="90" spans="1:1" x14ac:dyDescent="0.25">
      <c r="A90" s="5"/>
    </row>
    <row r="91" spans="1:1" x14ac:dyDescent="0.25">
      <c r="A91" s="5"/>
    </row>
    <row r="92" spans="1:1" x14ac:dyDescent="0.25">
      <c r="A92" s="5"/>
    </row>
    <row r="93" spans="1:1" x14ac:dyDescent="0.25">
      <c r="A93" s="5"/>
    </row>
    <row r="94" spans="1:1" x14ac:dyDescent="0.25">
      <c r="A94" s="6"/>
    </row>
    <row r="95" spans="1:1" x14ac:dyDescent="0.25">
      <c r="A95" s="5"/>
    </row>
    <row r="96" spans="1:1" x14ac:dyDescent="0.25">
      <c r="A96" s="5"/>
    </row>
    <row r="97" spans="1:1" x14ac:dyDescent="0.25">
      <c r="A97" s="5"/>
    </row>
    <row r="98" spans="1:1" x14ac:dyDescent="0.25">
      <c r="A98" s="5"/>
    </row>
    <row r="99" spans="1:1" x14ac:dyDescent="0.25">
      <c r="A99" s="5"/>
    </row>
    <row r="100" spans="1:1" x14ac:dyDescent="0.25">
      <c r="A100" s="5"/>
    </row>
    <row r="101" spans="1:1" x14ac:dyDescent="0.25">
      <c r="A101" s="5"/>
    </row>
    <row r="102" spans="1:1" x14ac:dyDescent="0.25">
      <c r="A102" s="6"/>
    </row>
    <row r="103" spans="1:1" x14ac:dyDescent="0.25">
      <c r="A103" s="5"/>
    </row>
    <row r="104" spans="1:1" x14ac:dyDescent="0.25">
      <c r="A104" s="5"/>
    </row>
    <row r="105" spans="1:1" x14ac:dyDescent="0.25">
      <c r="A105" s="5"/>
    </row>
    <row r="106" spans="1:1" x14ac:dyDescent="0.25">
      <c r="A106" s="5"/>
    </row>
    <row r="107" spans="1:1" x14ac:dyDescent="0.25">
      <c r="A107" s="5"/>
    </row>
    <row r="108" spans="1:1" x14ac:dyDescent="0.25">
      <c r="A108" s="5"/>
    </row>
    <row r="109" spans="1:1" x14ac:dyDescent="0.25">
      <c r="A109" s="5"/>
    </row>
    <row r="110" spans="1:1" x14ac:dyDescent="0.25">
      <c r="A110" s="6"/>
    </row>
    <row r="111" spans="1:1" x14ac:dyDescent="0.25">
      <c r="A111" s="5"/>
    </row>
    <row r="112" spans="1:1" x14ac:dyDescent="0.25">
      <c r="A112" s="5"/>
    </row>
    <row r="113" spans="1:1" x14ac:dyDescent="0.25">
      <c r="A113" s="5"/>
    </row>
    <row r="114" spans="1:1" x14ac:dyDescent="0.25">
      <c r="A114" s="5"/>
    </row>
    <row r="115" spans="1:1" x14ac:dyDescent="0.25">
      <c r="A115" s="5"/>
    </row>
    <row r="116" spans="1:1" x14ac:dyDescent="0.25">
      <c r="A116" s="5"/>
    </row>
    <row r="117" spans="1:1" x14ac:dyDescent="0.25">
      <c r="A117" s="5"/>
    </row>
    <row r="118" spans="1:1" x14ac:dyDescent="0.25">
      <c r="A118" s="5"/>
    </row>
    <row r="119" spans="1:1" x14ac:dyDescent="0.25">
      <c r="A119" s="5"/>
    </row>
    <row r="120" spans="1:1" x14ac:dyDescent="0.25">
      <c r="A120" s="5"/>
    </row>
    <row r="121" spans="1:1" x14ac:dyDescent="0.25">
      <c r="A121" s="6"/>
    </row>
    <row r="122" spans="1:1" x14ac:dyDescent="0.25">
      <c r="A122" s="5"/>
    </row>
    <row r="123" spans="1:1" x14ac:dyDescent="0.25">
      <c r="A123" s="5"/>
    </row>
    <row r="124" spans="1:1" x14ac:dyDescent="0.25">
      <c r="A124" s="5"/>
    </row>
    <row r="125" spans="1:1" x14ac:dyDescent="0.25">
      <c r="A125" s="5"/>
    </row>
    <row r="126" spans="1:1" x14ac:dyDescent="0.25">
      <c r="A126" s="5"/>
    </row>
    <row r="127" spans="1:1" x14ac:dyDescent="0.25">
      <c r="A127" s="5"/>
    </row>
    <row r="128" spans="1:1" x14ac:dyDescent="0.25">
      <c r="A128" s="5"/>
    </row>
    <row r="129" spans="1:1" x14ac:dyDescent="0.25">
      <c r="A129" s="6"/>
    </row>
    <row r="130" spans="1:1" x14ac:dyDescent="0.25">
      <c r="A130" s="5"/>
    </row>
    <row r="131" spans="1:1" x14ac:dyDescent="0.25">
      <c r="A131" s="5"/>
    </row>
    <row r="132" spans="1:1" x14ac:dyDescent="0.25">
      <c r="A132" s="5"/>
    </row>
    <row r="133" spans="1:1" x14ac:dyDescent="0.25">
      <c r="A133" s="5"/>
    </row>
    <row r="134" spans="1:1" x14ac:dyDescent="0.25">
      <c r="A134" s="5"/>
    </row>
    <row r="135" spans="1:1" x14ac:dyDescent="0.25">
      <c r="A135" s="5"/>
    </row>
    <row r="136" spans="1:1" x14ac:dyDescent="0.25">
      <c r="A136" s="5"/>
    </row>
    <row r="137" spans="1:1" x14ac:dyDescent="0.25">
      <c r="A137" s="5"/>
    </row>
    <row r="138" spans="1:1" x14ac:dyDescent="0.25">
      <c r="A138" s="5"/>
    </row>
    <row r="139" spans="1:1" x14ac:dyDescent="0.25">
      <c r="A139" s="5"/>
    </row>
    <row r="140" spans="1:1" x14ac:dyDescent="0.25">
      <c r="A140" s="5"/>
    </row>
    <row r="141" spans="1:1" x14ac:dyDescent="0.25">
      <c r="A141" s="5"/>
    </row>
    <row r="142" spans="1:1" x14ac:dyDescent="0.25">
      <c r="A142" s="5"/>
    </row>
    <row r="143" spans="1:1" x14ac:dyDescent="0.25">
      <c r="A143" s="5"/>
    </row>
    <row r="144" spans="1:1" x14ac:dyDescent="0.25">
      <c r="A144" s="5"/>
    </row>
    <row r="145" spans="1:1" x14ac:dyDescent="0.25">
      <c r="A145" s="5"/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8"/>
  <sheetViews>
    <sheetView zoomScale="145" zoomScaleNormal="145" workbookViewId="0">
      <selection activeCell="A23" sqref="A23"/>
    </sheetView>
  </sheetViews>
  <sheetFormatPr defaultRowHeight="13.8" x14ac:dyDescent="0.25"/>
  <cols>
    <col min="1" max="1" width="44.6640625" style="4" bestFit="1" customWidth="1"/>
    <col min="2" max="2" width="49.5546875" style="4" customWidth="1"/>
    <col min="3" max="16384" width="8.88671875" style="4"/>
  </cols>
  <sheetData>
    <row r="1" spans="1:3" x14ac:dyDescent="0.25">
      <c r="A1" s="30" t="s">
        <v>20</v>
      </c>
      <c r="B1" s="30"/>
    </row>
    <row r="2" spans="1:3" x14ac:dyDescent="0.25">
      <c r="A2" s="30" t="s">
        <v>21</v>
      </c>
      <c r="B2" s="30"/>
    </row>
    <row r="3" spans="1:3" x14ac:dyDescent="0.25">
      <c r="A3" s="30" t="s">
        <v>22</v>
      </c>
      <c r="B3" s="30"/>
    </row>
    <row r="4" spans="1:3" x14ac:dyDescent="0.25">
      <c r="A4" s="3"/>
      <c r="B4" s="3"/>
    </row>
    <row r="5" spans="1:3" x14ac:dyDescent="0.25">
      <c r="A5" s="2" t="s">
        <v>23</v>
      </c>
      <c r="B5" s="3" t="s">
        <v>28</v>
      </c>
    </row>
    <row r="6" spans="1:3" x14ac:dyDescent="0.25">
      <c r="A6" s="4" t="str">
        <f>Transactions!D2</f>
        <v>1-1 Interest Income</v>
      </c>
      <c r="B6" s="7">
        <f>Transactions!B2</f>
        <v>13</v>
      </c>
      <c r="C6" s="8">
        <f>B6/$B$8</f>
        <v>2.116574405731032E-2</v>
      </c>
    </row>
    <row r="7" spans="1:3" x14ac:dyDescent="0.25">
      <c r="A7" s="27" t="str">
        <f>Transactions!D7</f>
        <v>1-2 Income - salary and wages</v>
      </c>
      <c r="B7" s="28">
        <f>Transactions!B7+Transactions!B8+Transactions!B13+Transactions!B15+Transactions!B16</f>
        <v>601.20000000000005</v>
      </c>
      <c r="C7" s="29">
        <f t="shared" ref="C7:C8" si="0">B7/$B$8</f>
        <v>0.97883425594268969</v>
      </c>
    </row>
    <row r="8" spans="1:3" x14ac:dyDescent="0.25">
      <c r="A8" s="2" t="s">
        <v>24</v>
      </c>
      <c r="B8" s="7">
        <f>B6+B7</f>
        <v>614.20000000000005</v>
      </c>
      <c r="C8" s="8">
        <f t="shared" si="0"/>
        <v>1</v>
      </c>
    </row>
    <row r="9" spans="1:3" x14ac:dyDescent="0.25">
      <c r="B9" s="7"/>
    </row>
    <row r="10" spans="1:3" x14ac:dyDescent="0.25">
      <c r="A10" s="2" t="s">
        <v>25</v>
      </c>
      <c r="B10" s="7"/>
    </row>
    <row r="11" spans="1:3" x14ac:dyDescent="0.25">
      <c r="A11" s="4" t="str">
        <f>Transactions!D3</f>
        <v>2-1 Telephone Expense (mobile)</v>
      </c>
      <c r="B11" s="7">
        <f>Transactions!B3</f>
        <v>-25</v>
      </c>
      <c r="C11" s="8">
        <f>-B11/$B$8</f>
        <v>4.0703353956366005E-2</v>
      </c>
    </row>
    <row r="12" spans="1:3" x14ac:dyDescent="0.25">
      <c r="A12" s="4" t="str">
        <f>Transactions!D4</f>
        <v>2-2 General Living Expenses (Food, transport)</v>
      </c>
      <c r="B12" s="7">
        <f>Transactions!B4+Transactions!B6+Transactions!B11+Transactions!B12+Transactions!B17</f>
        <v>-259.2</v>
      </c>
      <c r="C12" s="8">
        <f t="shared" ref="C12:C16" si="1">-B12/$B$8</f>
        <v>0.42201237381960266</v>
      </c>
    </row>
    <row r="13" spans="1:3" x14ac:dyDescent="0.25">
      <c r="A13" s="4" t="str">
        <f>Transactions!D5</f>
        <v>2-3 Expense - Clothes</v>
      </c>
      <c r="B13" s="7">
        <f>Transactions!B5</f>
        <v>-97.5</v>
      </c>
      <c r="C13" s="8">
        <f t="shared" si="1"/>
        <v>0.1587430804298274</v>
      </c>
    </row>
    <row r="14" spans="1:3" x14ac:dyDescent="0.25">
      <c r="A14" s="4" t="str">
        <f>Transactions!D9</f>
        <v>2-4 Expense - Rent</v>
      </c>
      <c r="B14" s="7">
        <f>Transactions!B9+Transactions!B18</f>
        <v>-320</v>
      </c>
      <c r="C14" s="8">
        <f t="shared" si="1"/>
        <v>0.52100293064148484</v>
      </c>
    </row>
    <row r="15" spans="1:3" x14ac:dyDescent="0.25">
      <c r="A15" s="27" t="str">
        <f>Transactions!D10</f>
        <v>2-5 Expense - Print</v>
      </c>
      <c r="B15" s="28">
        <f>Transactions!B10+Transactions!B14</f>
        <v>-12.7</v>
      </c>
      <c r="C15" s="29">
        <f t="shared" si="1"/>
        <v>2.0677303809833927E-2</v>
      </c>
    </row>
    <row r="16" spans="1:3" x14ac:dyDescent="0.25">
      <c r="A16" s="2" t="s">
        <v>26</v>
      </c>
      <c r="B16" s="7">
        <f>SUM(B11:B15)</f>
        <v>-714.40000000000009</v>
      </c>
      <c r="C16" s="8">
        <f t="shared" si="1"/>
        <v>1.1631390426571151</v>
      </c>
    </row>
    <row r="17" spans="1:4" x14ac:dyDescent="0.25">
      <c r="B17" s="7"/>
    </row>
    <row r="18" spans="1:4" s="2" customFormat="1" ht="14.4" thickBot="1" x14ac:dyDescent="0.3">
      <c r="A18" s="9" t="s">
        <v>27</v>
      </c>
      <c r="B18" s="10">
        <f>B8+B16</f>
        <v>-100.20000000000005</v>
      </c>
      <c r="C18" s="11">
        <f>C8-C16</f>
        <v>-0.1631390426571151</v>
      </c>
      <c r="D18" s="12">
        <f>B18/B8</f>
        <v>-0.16313904265711501</v>
      </c>
    </row>
  </sheetData>
  <mergeCells count="3">
    <mergeCell ref="A2:B2"/>
    <mergeCell ref="A3:B3"/>
    <mergeCell ref="A1:B1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Transactions</vt:lpstr>
      <vt:lpstr>PL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2018-12-06T16:37:50Z</dcterms:modified>
</cp:coreProperties>
</file>